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465" windowWidth="20730" windowHeight="11760"/>
  </bookViews>
  <sheets>
    <sheet name="SARVCR Table 1" sheetId="5" r:id="rId1"/>
    <sheet name="Sheet1" sheetId="6" r:id="rId2"/>
  </sheets>
  <calcPr calcId="144525"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4" i="5" l="1"/>
  <c r="E14" i="5"/>
  <c r="F6" i="6"/>
  <c r="F7" i="6"/>
  <c r="F8" i="6"/>
  <c r="H9" i="5"/>
  <c r="K9" i="5"/>
  <c r="H10" i="5"/>
  <c r="K10" i="5"/>
  <c r="K14" i="5"/>
  <c r="F9" i="6"/>
  <c r="F4" i="6"/>
  <c r="F5" i="6"/>
  <c r="F2" i="6"/>
  <c r="H11" i="5"/>
  <c r="E6" i="6"/>
  <c r="H12" i="5"/>
  <c r="E7" i="6"/>
  <c r="H13" i="5"/>
  <c r="E8" i="6"/>
  <c r="H14" i="5"/>
  <c r="E9" i="6"/>
  <c r="E4" i="6"/>
  <c r="E5" i="6"/>
  <c r="E2" i="6"/>
  <c r="D4" i="6"/>
  <c r="D5" i="6"/>
  <c r="D6" i="6"/>
  <c r="D7" i="6"/>
  <c r="D8" i="6"/>
  <c r="D9" i="6"/>
  <c r="D2" i="6"/>
  <c r="C9" i="6"/>
  <c r="M10" i="5"/>
  <c r="M9" i="5"/>
  <c r="M14" i="5"/>
  <c r="L10" i="5"/>
  <c r="L9" i="5"/>
  <c r="J14" i="5"/>
  <c r="I14" i="5"/>
  <c r="L13" i="5"/>
  <c r="G14" i="5"/>
  <c r="F14" i="5"/>
</calcChain>
</file>

<file path=xl/sharedStrings.xml><?xml version="1.0" encoding="utf-8"?>
<sst xmlns="http://schemas.openxmlformats.org/spreadsheetml/2006/main" count="56" uniqueCount="46">
  <si>
    <t>CONTRACTORS' ARREARS</t>
  </si>
  <si>
    <t>PENSION AND GRATUITY ARREARS</t>
  </si>
  <si>
    <t>Name:…………………………………………………………</t>
  </si>
  <si>
    <t>Date: …………………….</t>
  </si>
  <si>
    <t>NAME OF STATE:</t>
  </si>
  <si>
    <t>S/N</t>
  </si>
  <si>
    <t xml:space="preserve">REPORTING YEAR: </t>
  </si>
  <si>
    <t>ALTERNATE "A" SIGNATURE MANDATE</t>
  </si>
  <si>
    <t>ALTERNATE "B" SIGNATURE MANDATE</t>
  </si>
  <si>
    <t xml:space="preserve"> Honourable Commissioner for Finance Or Permanent Secretary , Ministry of Finance Or State Accountant -General</t>
  </si>
  <si>
    <t>DG /Head State Debt Management Department/Office/Unit Or Director, Debt</t>
  </si>
  <si>
    <t>NOTES</t>
  </si>
  <si>
    <t>REMARKS</t>
  </si>
  <si>
    <t>(a)</t>
  </si>
  <si>
    <t>(b)</t>
  </si>
  <si>
    <t>(d)</t>
  </si>
  <si>
    <t>(e)</t>
  </si>
  <si>
    <t>(f)</t>
  </si>
  <si>
    <t>(g)</t>
  </si>
  <si>
    <t>(h)</t>
  </si>
  <si>
    <t>(i)</t>
  </si>
  <si>
    <t>(j)</t>
  </si>
  <si>
    <t>NEW ARREARS INCURRED IN 2019 (FLOW)</t>
  </si>
  <si>
    <t>ARREARS SETTLED (PAID) IN 2019 (FLOW)</t>
  </si>
  <si>
    <t>OUTSTANDING ARREARS AT DECEMBER 31, 2017 (STOCK)</t>
  </si>
  <si>
    <t>OUTSTANDING ARREARS AT DECEMBER 31, 2018 (STOCK)</t>
  </si>
  <si>
    <t>OUTSTANDING ARREARS AT DECEMBER 31, 2019 (STOCK)</t>
  </si>
  <si>
    <t>(c)</t>
  </si>
  <si>
    <t xml:space="preserve">STATE DOMESTIC ARREARS STOCK REPORTING </t>
  </si>
  <si>
    <t>ARREARS TYPE</t>
  </si>
  <si>
    <t>SALARY ARREARS AND OTHER STAFF CLAIMS ARREARS</t>
  </si>
  <si>
    <t>In Naira</t>
  </si>
  <si>
    <t>1. The arrears figures reported represent only those arrears which have been verified and recognized as valid i.e. a legal liability of the state government.</t>
  </si>
  <si>
    <t xml:space="preserve">2. The arrears figures reported should be consistent with the figures contained in the state internal domestic arrears database </t>
  </si>
  <si>
    <t>3. The arrears figures reported is in Naira and is the total amount of each type of arrears</t>
  </si>
  <si>
    <t>5.  Column (d) is expected to be equal to (a) + (b) - (c ). Column (g) is expected to be equal to (d) + (e) - (f).</t>
  </si>
  <si>
    <t>4.  The report should contain figures for contractor arrears, pension and gratuity arrears, salary arrears and other staff claims, even if the value is zero. If the state has other types of arrears, they should also be included.</t>
  </si>
  <si>
    <t>OTHER ARREARS - TYPE X</t>
  </si>
  <si>
    <t>OTHER ARREARS - TYPE Y</t>
  </si>
  <si>
    <t>TOTAL OF ALL ARREARS TYPES</t>
  </si>
  <si>
    <t>Gombe State</t>
  </si>
  <si>
    <t>NEW ARREARS INCURRED IN 2020 (FLOW)</t>
  </si>
  <si>
    <t>ARREARS SETTLED (PAID) IN 2020 (FLOW)</t>
  </si>
  <si>
    <t>CHANGE IN ARREARS BETWEEN DECEMBER 31, 2019 AND DECEMBER 31, 2020</t>
  </si>
  <si>
    <t>OUTSTANDING ARREARS AT DECEMBER 31, 2020 (STOCK)</t>
  </si>
  <si>
    <t>% CHANGE IN ARREARS BETWEEN DECEMBER 31, 2019 AND DECEMBER 31,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</si>
</sst>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i/>
      <sz val="11"/>
      <color theme="1"/>
      <name val="Calibri"/>
      <family val="2"/>
      <scheme val="minor"/>
    </font>
    <font>
      <sz val="11"/>
      <color rgb="FF0070C0"/>
      <name val="Calibri"/>
      <family val="2"/>
      <scheme val="minor"/>
    </font>
    <font>
      <b/>
      <sz val="11"/>
      <color rgb="FF0070C0"/>
      <name val="Calibri"/>
      <family val="2"/>
      <scheme val="minor"/>
    </font>
    <font>
      <sz val="8"/>
      <name val="Calibri"/>
      <family val="2"/>
      <scheme val="minor"/>
    </font>
    <font>
      <b/>
      <sz val="12"/>
      <color theme="1"/>
      <name val="Times New Roman"/>
      <family val="1"/>
    </font>
    <font>
      <sz val="11"/>
      <color theme="1"/>
      <name val="Times New Roman"/>
      <family val="1"/>
    </font>
    <font>
      <b/>
      <sz val="11"/>
      <color theme="1"/>
      <name val="Times New Roman"/>
      <family val="1"/>
    </font>
    <font>
      <b/>
      <sz val="16"/>
      <color theme="1"/>
      <name val="Times New Roman"/>
      <family val="1"/>
    </font>
    <font>
      <i/>
      <sz val="11"/>
      <color theme="1"/>
      <name val="Times New Roman"/>
      <family val="1"/>
    </font>
    <font>
      <sz val="11"/>
      <color rgb="FF0070C0"/>
      <name val="Times New Roman"/>
      <family val="1"/>
    </font>
    <font>
      <b/>
      <sz val="11"/>
      <color rgb="FF0070C0"/>
      <name val="Times New Roman"/>
      <family val="1"/>
    </font>
    <font>
      <b/>
      <sz val="11"/>
      <color theme="4" tint="-0.249977111117893"/>
      <name val="Times New Roman"/>
      <family val="1"/>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cellStyleXfs>
  <cellXfs count="86">
    <xf numFmtId="0" fontId="0" fillId="0" borderId="0" xfId="0"/>
    <xf numFmtId="0" fontId="2" fillId="0" borderId="0" xfId="0" applyFont="1" applyFill="1" applyBorder="1" applyAlignment="1"/>
    <xf numFmtId="0" fontId="0" fillId="0" borderId="0" xfId="0" applyFill="1" applyBorder="1"/>
    <xf numFmtId="0" fontId="2" fillId="0" borderId="0" xfId="0" applyFont="1" applyFill="1" applyBorder="1" applyAlignment="1">
      <alignment horizontal="left" vertical="top"/>
    </xf>
    <xf numFmtId="0" fontId="0" fillId="0" borderId="0" xfId="0" applyFill="1" applyBorder="1" applyAlignment="1">
      <alignment vertical="top"/>
    </xf>
    <xf numFmtId="0" fontId="0" fillId="0" borderId="0" xfId="0" applyFill="1" applyBorder="1" applyAlignment="1">
      <alignment horizontal="center" vertical="center"/>
    </xf>
    <xf numFmtId="0" fontId="0" fillId="2" borderId="0" xfId="0" applyFill="1" applyBorder="1"/>
    <xf numFmtId="0" fontId="0" fillId="2" borderId="0" xfId="0" applyFill="1" applyBorder="1" applyAlignment="1">
      <alignment vertical="top"/>
    </xf>
    <xf numFmtId="0" fontId="0" fillId="2" borderId="0" xfId="0" applyFill="1" applyBorder="1" applyAlignment="1">
      <alignment horizontal="center" vertical="center"/>
    </xf>
    <xf numFmtId="0" fontId="2" fillId="2" borderId="0" xfId="0" applyFont="1" applyFill="1" applyBorder="1" applyAlignment="1"/>
    <xf numFmtId="0" fontId="2" fillId="2" borderId="0" xfId="0" applyFont="1" applyFill="1" applyBorder="1" applyAlignment="1">
      <alignment horizontal="left" vertical="top"/>
    </xf>
    <xf numFmtId="0" fontId="0" fillId="3" borderId="0" xfId="0" applyFill="1" applyBorder="1"/>
    <xf numFmtId="0" fontId="0" fillId="3" borderId="0" xfId="0" applyFill="1" applyBorder="1" applyAlignment="1">
      <alignment horizontal="center" vertical="center"/>
    </xf>
    <xf numFmtId="0" fontId="2" fillId="3" borderId="0" xfId="0" applyFont="1" applyFill="1" applyBorder="1" applyAlignment="1"/>
    <xf numFmtId="0" fontId="2" fillId="3" borderId="0" xfId="0" applyFont="1" applyFill="1" applyBorder="1" applyAlignment="1">
      <alignment horizontal="center" vertical="top" wrapText="1"/>
    </xf>
    <xf numFmtId="0" fontId="2" fillId="3" borderId="0" xfId="0" applyFont="1" applyFill="1" applyBorder="1" applyAlignment="1">
      <alignment horizontal="left" vertical="top"/>
    </xf>
    <xf numFmtId="0" fontId="3" fillId="3" borderId="0" xfId="0" applyFont="1" applyFill="1" applyBorder="1" applyAlignment="1">
      <alignment vertical="top"/>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top" wrapText="1"/>
    </xf>
    <xf numFmtId="43" fontId="0" fillId="3" borderId="1" xfId="1" applyFont="1" applyFill="1" applyBorder="1" applyAlignment="1">
      <alignment horizontal="right" vertical="top" wrapText="1"/>
    </xf>
    <xf numFmtId="43" fontId="2" fillId="3" borderId="1" xfId="1" applyFont="1" applyFill="1" applyBorder="1" applyAlignment="1">
      <alignment horizontal="right" vertical="top" wrapText="1"/>
    </xf>
    <xf numFmtId="0" fontId="2" fillId="3" borderId="1" xfId="0" applyFont="1" applyFill="1" applyBorder="1" applyAlignment="1">
      <alignment horizontal="center" vertical="top"/>
    </xf>
    <xf numFmtId="0" fontId="2" fillId="0" borderId="1" xfId="0" applyFont="1" applyBorder="1" applyAlignment="1">
      <alignment vertical="top" wrapText="1"/>
    </xf>
    <xf numFmtId="0" fontId="4" fillId="3" borderId="1" xfId="0" applyFont="1" applyFill="1" applyBorder="1" applyAlignment="1">
      <alignment horizontal="center" vertical="top" wrapText="1"/>
    </xf>
    <xf numFmtId="0" fontId="2" fillId="0" borderId="1" xfId="0" applyFont="1" applyBorder="1"/>
    <xf numFmtId="43" fontId="2" fillId="3" borderId="1" xfId="1" applyFont="1" applyFill="1" applyBorder="1" applyAlignment="1">
      <alignment horizontal="center" vertical="top" wrapText="1"/>
    </xf>
    <xf numFmtId="43" fontId="2" fillId="0" borderId="1" xfId="1" applyFont="1" applyBorder="1" applyAlignment="1">
      <alignment vertical="top"/>
    </xf>
    <xf numFmtId="43" fontId="0" fillId="0" borderId="1" xfId="1" applyFont="1" applyBorder="1" applyAlignment="1">
      <alignment vertical="top"/>
    </xf>
    <xf numFmtId="0" fontId="5" fillId="3" borderId="1" xfId="0" applyFont="1" applyFill="1" applyBorder="1" applyAlignment="1">
      <alignment vertical="top"/>
    </xf>
    <xf numFmtId="0" fontId="6" fillId="3" borderId="1" xfId="0" applyFont="1" applyFill="1" applyBorder="1" applyAlignment="1">
      <alignment vertical="center" wrapText="1"/>
    </xf>
    <xf numFmtId="43" fontId="6" fillId="3" borderId="1" xfId="1" applyFont="1" applyFill="1" applyBorder="1" applyAlignment="1">
      <alignment horizontal="right" vertical="top" wrapText="1"/>
    </xf>
    <xf numFmtId="43" fontId="6" fillId="3" borderId="1" xfId="1" applyFont="1" applyFill="1" applyBorder="1" applyAlignment="1">
      <alignment horizontal="center" vertical="top" wrapText="1"/>
    </xf>
    <xf numFmtId="43" fontId="6" fillId="0" borderId="1" xfId="1" applyFont="1" applyBorder="1" applyAlignment="1">
      <alignment vertical="top"/>
    </xf>
    <xf numFmtId="0" fontId="8" fillId="3" borderId="0" xfId="0" applyFont="1" applyFill="1" applyBorder="1" applyAlignment="1"/>
    <xf numFmtId="0" fontId="9" fillId="3" borderId="0" xfId="0" applyFont="1" applyFill="1" applyBorder="1"/>
    <xf numFmtId="0" fontId="9" fillId="3" borderId="0" xfId="0" applyFont="1" applyFill="1" applyBorder="1" applyAlignment="1">
      <alignment horizontal="center" vertical="center"/>
    </xf>
    <xf numFmtId="0" fontId="9" fillId="3" borderId="0" xfId="0" applyFont="1" applyFill="1" applyBorder="1" applyAlignment="1">
      <alignment horizontal="left"/>
    </xf>
    <xf numFmtId="0" fontId="10" fillId="3" borderId="0" xfId="0" applyFont="1" applyFill="1" applyBorder="1" applyAlignment="1"/>
    <xf numFmtId="0" fontId="11" fillId="3" borderId="0" xfId="0" applyFont="1" applyFill="1" applyBorder="1" applyAlignment="1"/>
    <xf numFmtId="0" fontId="10" fillId="3" borderId="0" xfId="0" applyFont="1" applyFill="1" applyBorder="1" applyAlignment="1">
      <alignment horizontal="center" vertical="center"/>
    </xf>
    <xf numFmtId="0" fontId="10" fillId="3" borderId="0" xfId="0" applyFont="1" applyFill="1" applyBorder="1" applyAlignment="1">
      <alignment horizontal="center"/>
    </xf>
    <xf numFmtId="0" fontId="10" fillId="3" borderId="3" xfId="0" applyFont="1" applyFill="1" applyBorder="1" applyAlignment="1">
      <alignment horizontal="center" vertical="top"/>
    </xf>
    <xf numFmtId="0" fontId="10" fillId="3" borderId="3"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3" borderId="2" xfId="0" applyFont="1" applyFill="1" applyBorder="1" applyAlignment="1">
      <alignment horizontal="center" vertical="top"/>
    </xf>
    <xf numFmtId="0" fontId="12" fillId="3" borderId="2"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0" borderId="1" xfId="0" applyFont="1" applyFill="1" applyBorder="1" applyAlignment="1">
      <alignment horizontal="center" vertical="top"/>
    </xf>
    <xf numFmtId="0" fontId="10" fillId="3" borderId="5"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3" borderId="1" xfId="0" applyFont="1" applyFill="1" applyBorder="1" applyAlignment="1">
      <alignment horizontal="center" vertical="center"/>
    </xf>
    <xf numFmtId="0" fontId="10" fillId="3" borderId="1" xfId="0" applyFont="1" applyFill="1" applyBorder="1" applyAlignment="1">
      <alignment vertical="center" wrapText="1"/>
    </xf>
    <xf numFmtId="164" fontId="9" fillId="3" borderId="1" xfId="1" applyNumberFormat="1" applyFont="1" applyFill="1" applyBorder="1" applyAlignment="1">
      <alignment horizontal="right" vertical="center" wrapText="1"/>
    </xf>
    <xf numFmtId="164" fontId="9" fillId="3" borderId="1" xfId="0" applyNumberFormat="1" applyFont="1" applyFill="1" applyBorder="1" applyAlignment="1">
      <alignment horizontal="right" vertical="center"/>
    </xf>
    <xf numFmtId="164" fontId="9" fillId="3" borderId="1" xfId="1" applyNumberFormat="1" applyFont="1" applyFill="1" applyBorder="1" applyAlignment="1">
      <alignment horizontal="right" vertical="center"/>
    </xf>
    <xf numFmtId="43" fontId="9" fillId="0" borderId="1" xfId="1" applyFont="1" applyFill="1" applyBorder="1" applyAlignment="1">
      <alignment vertical="center"/>
    </xf>
    <xf numFmtId="164" fontId="9" fillId="3" borderId="6" xfId="0" applyNumberFormat="1" applyFont="1" applyFill="1" applyBorder="1" applyAlignment="1">
      <alignment horizontal="right" vertical="center"/>
    </xf>
    <xf numFmtId="43" fontId="9" fillId="3" borderId="6" xfId="0" applyNumberFormat="1" applyFont="1" applyFill="1" applyBorder="1" applyAlignment="1">
      <alignment horizontal="right" vertical="center"/>
    </xf>
    <xf numFmtId="43" fontId="9" fillId="4" borderId="9" xfId="1" applyNumberFormat="1" applyFont="1" applyFill="1" applyBorder="1" applyAlignment="1">
      <alignment horizontal="center" vertical="center"/>
    </xf>
    <xf numFmtId="43" fontId="9" fillId="3" borderId="1" xfId="0" applyNumberFormat="1" applyFont="1" applyFill="1" applyBorder="1" applyAlignment="1">
      <alignment vertical="center"/>
    </xf>
    <xf numFmtId="0" fontId="9" fillId="0" borderId="1" xfId="0" applyFont="1" applyFill="1" applyBorder="1"/>
    <xf numFmtId="0" fontId="10" fillId="3" borderId="2" xfId="0" applyFont="1" applyFill="1" applyBorder="1" applyAlignment="1">
      <alignment vertical="center" wrapText="1"/>
    </xf>
    <xf numFmtId="164" fontId="9" fillId="3" borderId="2" xfId="1" applyNumberFormat="1" applyFont="1" applyFill="1" applyBorder="1" applyAlignment="1">
      <alignment horizontal="right" vertical="center" wrapText="1"/>
    </xf>
    <xf numFmtId="164" fontId="9" fillId="3" borderId="2" xfId="0" applyNumberFormat="1" applyFont="1" applyFill="1" applyBorder="1" applyAlignment="1">
      <alignment horizontal="right" vertical="center"/>
    </xf>
    <xf numFmtId="164" fontId="9" fillId="3" borderId="2" xfId="1" applyNumberFormat="1" applyFont="1" applyFill="1" applyBorder="1" applyAlignment="1">
      <alignment horizontal="right" vertical="center"/>
    </xf>
    <xf numFmtId="164" fontId="9" fillId="3" borderId="5" xfId="0" applyNumberFormat="1" applyFont="1" applyFill="1" applyBorder="1" applyAlignment="1">
      <alignment horizontal="right" vertical="center"/>
    </xf>
    <xf numFmtId="0" fontId="13" fillId="3" borderId="2" xfId="0" applyFont="1" applyFill="1" applyBorder="1" applyAlignment="1">
      <alignment vertical="top"/>
    </xf>
    <xf numFmtId="0" fontId="14" fillId="3" borderId="2" xfId="0" applyFont="1" applyFill="1" applyBorder="1" applyAlignment="1">
      <alignment vertical="center" wrapText="1"/>
    </xf>
    <xf numFmtId="164" fontId="14" fillId="3" borderId="2" xfId="0" applyNumberFormat="1" applyFont="1" applyFill="1" applyBorder="1" applyAlignment="1">
      <alignment horizontal="right" vertical="center" wrapText="1"/>
    </xf>
    <xf numFmtId="43" fontId="15" fillId="0" borderId="1" xfId="0" applyNumberFormat="1" applyFont="1" applyFill="1" applyBorder="1" applyAlignment="1">
      <alignment vertical="center" wrapText="1"/>
    </xf>
    <xf numFmtId="164" fontId="14" fillId="3" borderId="1" xfId="0" applyNumberFormat="1" applyFont="1" applyFill="1" applyBorder="1" applyAlignment="1">
      <alignment horizontal="right" vertical="center" wrapText="1"/>
    </xf>
    <xf numFmtId="43" fontId="14" fillId="4" borderId="8" xfId="1" applyNumberFormat="1" applyFont="1" applyFill="1" applyBorder="1" applyAlignment="1">
      <alignment horizontal="center" vertical="center"/>
    </xf>
    <xf numFmtId="0" fontId="9" fillId="3" borderId="0" xfId="0" applyFont="1" applyFill="1" applyBorder="1" applyAlignment="1">
      <alignment vertical="center" wrapText="1"/>
    </xf>
    <xf numFmtId="43" fontId="9" fillId="3" borderId="0" xfId="1" applyFont="1" applyFill="1" applyBorder="1" applyAlignment="1">
      <alignment horizontal="right" vertical="center" wrapText="1"/>
    </xf>
    <xf numFmtId="43" fontId="9" fillId="3" borderId="0" xfId="0" applyNumberFormat="1" applyFont="1" applyFill="1" applyBorder="1" applyAlignment="1">
      <alignment horizontal="right" vertical="center"/>
    </xf>
    <xf numFmtId="43" fontId="9" fillId="3" borderId="0" xfId="1" applyFont="1" applyFill="1" applyBorder="1" applyAlignment="1">
      <alignment horizontal="right" vertical="center"/>
    </xf>
    <xf numFmtId="2" fontId="9" fillId="3" borderId="0" xfId="0" applyNumberFormat="1" applyFont="1" applyFill="1" applyBorder="1" applyAlignment="1">
      <alignment horizontal="center" vertical="center"/>
    </xf>
    <xf numFmtId="0" fontId="10" fillId="3" borderId="0" xfId="0" applyFont="1" applyFill="1" applyBorder="1" applyAlignment="1">
      <alignment vertical="center"/>
    </xf>
    <xf numFmtId="43" fontId="9" fillId="3" borderId="0" xfId="0" applyNumberFormat="1" applyFont="1" applyFill="1" applyBorder="1"/>
    <xf numFmtId="0" fontId="10" fillId="3" borderId="0" xfId="0" applyFont="1" applyFill="1" applyBorder="1"/>
    <xf numFmtId="0" fontId="9" fillId="0" borderId="0" xfId="0" applyFont="1" applyFill="1" applyBorder="1"/>
    <xf numFmtId="43" fontId="9" fillId="3" borderId="1" xfId="0" applyNumberFormat="1" applyFont="1" applyFill="1" applyBorder="1" applyAlignment="1">
      <alignment horizontal="right" vertical="center"/>
    </xf>
    <xf numFmtId="43" fontId="9" fillId="3" borderId="0" xfId="1" applyFont="1" applyFill="1" applyBorder="1" applyAlignment="1">
      <alignment vertical="center"/>
    </xf>
  </cellXfs>
  <cellStyles count="5">
    <cellStyle name="Comma" xfId="1" builtinId="3"/>
    <cellStyle name="Comma 2" xfId="3"/>
    <cellStyle name="Normal" xfId="0" builtinId="0"/>
    <cellStyle name="Normal 2" xfId="2"/>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35"/>
  <sheetViews>
    <sheetView tabSelected="1" topLeftCell="A9" zoomScale="80" zoomScaleNormal="80" zoomScalePageLayoutView="110" workbookViewId="0">
      <selection activeCell="C2" sqref="C2:N28"/>
    </sheetView>
  </sheetViews>
  <sheetFormatPr defaultColWidth="8.7109375" defaultRowHeight="15" x14ac:dyDescent="0.25"/>
  <cols>
    <col min="1" max="1" width="5.7109375" style="2" customWidth="1"/>
    <col min="2" max="2" width="6.42578125" style="2" customWidth="1"/>
    <col min="3" max="3" width="5.140625" style="4" customWidth="1"/>
    <col min="4" max="4" width="34" style="2" customWidth="1"/>
    <col min="5" max="5" width="17.85546875" style="2" bestFit="1" customWidth="1"/>
    <col min="6" max="6" width="19.42578125" style="2" bestFit="1" customWidth="1"/>
    <col min="7" max="7" width="18.140625" style="2" bestFit="1" customWidth="1"/>
    <col min="8" max="8" width="17.85546875" style="2" bestFit="1" customWidth="1"/>
    <col min="9" max="9" width="20.140625" style="2" customWidth="1"/>
    <col min="10" max="10" width="21.5703125" style="2" bestFit="1" customWidth="1"/>
    <col min="11" max="12" width="19.5703125" style="2" bestFit="1" customWidth="1"/>
    <col min="13" max="13" width="22.140625" style="2" bestFit="1" customWidth="1"/>
    <col min="14" max="14" width="19.7109375" style="2" bestFit="1" customWidth="1"/>
    <col min="15" max="15" width="18.5703125" style="2" customWidth="1"/>
    <col min="16" max="16" width="18.7109375" style="5" bestFit="1" customWidth="1"/>
    <col min="17" max="17" width="14.7109375" style="2" customWidth="1"/>
    <col min="18" max="18" width="6.42578125" style="2" customWidth="1"/>
    <col min="19" max="19" width="5.7109375" style="2" customWidth="1"/>
    <col min="20" max="16384" width="8.7109375" style="2"/>
  </cols>
  <sheetData>
    <row r="1" spans="1:19" x14ac:dyDescent="0.25">
      <c r="A1" s="6"/>
      <c r="B1" s="6"/>
      <c r="C1" s="7"/>
      <c r="D1" s="6"/>
      <c r="E1" s="6"/>
      <c r="F1" s="6"/>
      <c r="G1" s="6"/>
      <c r="H1" s="6"/>
      <c r="I1" s="6"/>
      <c r="J1" s="6"/>
      <c r="K1" s="6"/>
      <c r="L1" s="6"/>
      <c r="M1" s="6"/>
      <c r="N1" s="6"/>
      <c r="O1" s="6">
        <v>0</v>
      </c>
      <c r="P1" s="8"/>
      <c r="Q1" s="6"/>
      <c r="R1" s="6"/>
      <c r="S1" s="6"/>
    </row>
    <row r="2" spans="1:19" ht="15.75" x14ac:dyDescent="0.25">
      <c r="A2" s="6"/>
      <c r="B2" s="11"/>
      <c r="C2" s="16"/>
      <c r="D2" s="11"/>
      <c r="E2" s="11"/>
      <c r="F2" s="11"/>
      <c r="G2" s="11"/>
      <c r="H2" s="11"/>
      <c r="I2" s="11"/>
      <c r="J2" s="11"/>
      <c r="K2" s="11"/>
      <c r="L2" s="11"/>
      <c r="M2" s="11"/>
      <c r="N2" s="11"/>
      <c r="O2" s="11"/>
      <c r="P2" s="12"/>
      <c r="Q2" s="11"/>
      <c r="R2" s="11"/>
      <c r="S2" s="6"/>
    </row>
    <row r="3" spans="1:19" ht="15.75" x14ac:dyDescent="0.25">
      <c r="A3" s="6"/>
      <c r="B3" s="11"/>
      <c r="C3" s="34" t="s">
        <v>4</v>
      </c>
      <c r="D3" s="35"/>
      <c r="E3" s="35" t="s">
        <v>40</v>
      </c>
      <c r="F3" s="35"/>
      <c r="G3" s="35"/>
      <c r="H3" s="35"/>
      <c r="I3" s="35"/>
      <c r="J3" s="35"/>
      <c r="K3" s="35"/>
      <c r="L3" s="35"/>
      <c r="M3" s="35"/>
      <c r="N3" s="35"/>
      <c r="O3" s="35"/>
      <c r="P3" s="36"/>
      <c r="Q3" s="35"/>
      <c r="R3" s="11"/>
      <c r="S3" s="6"/>
    </row>
    <row r="4" spans="1:19" ht="15.75" x14ac:dyDescent="0.25">
      <c r="A4" s="6"/>
      <c r="B4" s="11"/>
      <c r="C4" s="34" t="s">
        <v>6</v>
      </c>
      <c r="D4" s="35"/>
      <c r="E4" s="37">
        <v>2020</v>
      </c>
      <c r="F4" s="35"/>
      <c r="G4" s="35"/>
      <c r="H4" s="35"/>
      <c r="I4" s="35"/>
      <c r="J4" s="35"/>
      <c r="K4" s="35"/>
      <c r="L4" s="35"/>
      <c r="M4" s="35"/>
      <c r="N4" s="35"/>
      <c r="O4" s="35"/>
      <c r="P4" s="36"/>
      <c r="Q4" s="35"/>
      <c r="R4" s="11"/>
      <c r="S4" s="6"/>
    </row>
    <row r="5" spans="1:19" s="1" customFormat="1" ht="33.75" customHeight="1" x14ac:dyDescent="0.3">
      <c r="A5" s="9"/>
      <c r="B5" s="13"/>
      <c r="C5" s="34" t="s">
        <v>28</v>
      </c>
      <c r="D5" s="38"/>
      <c r="E5" s="38"/>
      <c r="F5" s="38"/>
      <c r="G5" s="38"/>
      <c r="H5" s="38"/>
      <c r="I5" s="39"/>
      <c r="J5" s="39"/>
      <c r="K5" s="39"/>
      <c r="L5" s="39"/>
      <c r="M5" s="39"/>
      <c r="N5" s="39"/>
      <c r="O5" s="38"/>
      <c r="P5" s="40"/>
      <c r="Q5" s="38"/>
      <c r="R5" s="13"/>
      <c r="S5" s="9"/>
    </row>
    <row r="6" spans="1:19" s="1" customFormat="1" ht="9" customHeight="1" x14ac:dyDescent="0.25">
      <c r="A6" s="9"/>
      <c r="B6" s="13"/>
      <c r="C6" s="38"/>
      <c r="D6" s="41"/>
      <c r="E6" s="38"/>
      <c r="F6" s="38"/>
      <c r="G6" s="38"/>
      <c r="H6" s="38"/>
      <c r="I6" s="38"/>
      <c r="J6" s="38"/>
      <c r="K6" s="38"/>
      <c r="L6" s="38"/>
      <c r="M6" s="38"/>
      <c r="N6" s="38"/>
      <c r="O6" s="38"/>
      <c r="P6" s="38"/>
      <c r="Q6" s="38"/>
      <c r="R6" s="13"/>
      <c r="S6" s="9"/>
    </row>
    <row r="7" spans="1:19" s="3" customFormat="1" ht="104.1" customHeight="1" x14ac:dyDescent="0.25">
      <c r="A7" s="10"/>
      <c r="B7" s="15"/>
      <c r="C7" s="42" t="s">
        <v>5</v>
      </c>
      <c r="D7" s="43" t="s">
        <v>29</v>
      </c>
      <c r="E7" s="43" t="s">
        <v>25</v>
      </c>
      <c r="F7" s="43" t="s">
        <v>22</v>
      </c>
      <c r="G7" s="43" t="s">
        <v>23</v>
      </c>
      <c r="H7" s="43" t="s">
        <v>26</v>
      </c>
      <c r="I7" s="43" t="s">
        <v>41</v>
      </c>
      <c r="J7" s="43" t="s">
        <v>42</v>
      </c>
      <c r="K7" s="43" t="s">
        <v>44</v>
      </c>
      <c r="L7" s="44" t="s">
        <v>43</v>
      </c>
      <c r="M7" s="45" t="s">
        <v>45</v>
      </c>
      <c r="N7" s="43" t="s">
        <v>12</v>
      </c>
      <c r="O7" s="14"/>
      <c r="P7" s="10"/>
    </row>
    <row r="8" spans="1:19" s="3" customFormat="1" ht="18" customHeight="1" x14ac:dyDescent="0.25">
      <c r="A8" s="10"/>
      <c r="B8" s="15"/>
      <c r="C8" s="46"/>
      <c r="D8" s="47" t="s">
        <v>31</v>
      </c>
      <c r="E8" s="48" t="s">
        <v>13</v>
      </c>
      <c r="F8" s="48" t="s">
        <v>14</v>
      </c>
      <c r="G8" s="48" t="s">
        <v>27</v>
      </c>
      <c r="H8" s="48" t="s">
        <v>15</v>
      </c>
      <c r="I8" s="49" t="s">
        <v>16</v>
      </c>
      <c r="J8" s="50" t="s">
        <v>17</v>
      </c>
      <c r="K8" s="50" t="s">
        <v>18</v>
      </c>
      <c r="L8" s="51" t="s">
        <v>19</v>
      </c>
      <c r="M8" s="52" t="s">
        <v>20</v>
      </c>
      <c r="N8" s="48" t="s">
        <v>21</v>
      </c>
      <c r="O8" s="14"/>
      <c r="P8" s="10"/>
    </row>
    <row r="9" spans="1:19" ht="27" customHeight="1" x14ac:dyDescent="0.25">
      <c r="A9" s="6"/>
      <c r="B9" s="11"/>
      <c r="C9" s="53">
        <v>1</v>
      </c>
      <c r="D9" s="54" t="s">
        <v>0</v>
      </c>
      <c r="E9" s="85">
        <v>5891113565</v>
      </c>
      <c r="F9" s="55">
        <v>31886769172.349998</v>
      </c>
      <c r="G9" s="57">
        <v>18046360187.299999</v>
      </c>
      <c r="H9" s="56">
        <f>(E9+F9)-G9</f>
        <v>19731522550.049999</v>
      </c>
      <c r="I9" s="58">
        <v>10382831360.540001</v>
      </c>
      <c r="J9" s="59">
        <v>14382328050.639999</v>
      </c>
      <c r="K9" s="60">
        <f>(H9+I9)-J9</f>
        <v>15732025859.950001</v>
      </c>
      <c r="L9" s="56">
        <f>K9-H9</f>
        <v>-3999496690.0999985</v>
      </c>
      <c r="M9" s="61">
        <f>(H9-K9)/H9*100</f>
        <v>20.269579704024736</v>
      </c>
      <c r="N9" s="62"/>
      <c r="O9" s="11"/>
      <c r="P9" s="6"/>
    </row>
    <row r="10" spans="1:19" ht="27" customHeight="1" x14ac:dyDescent="0.25">
      <c r="A10" s="6"/>
      <c r="B10" s="11"/>
      <c r="C10" s="53">
        <v>2</v>
      </c>
      <c r="D10" s="54" t="s">
        <v>1</v>
      </c>
      <c r="E10" s="84">
        <v>7072853980</v>
      </c>
      <c r="F10" s="55">
        <v>2729981742.6499991</v>
      </c>
      <c r="G10" s="57">
        <v>1100000000</v>
      </c>
      <c r="H10" s="56">
        <f>(E10+F10)-G10</f>
        <v>8702835722.6499996</v>
      </c>
      <c r="I10" s="58">
        <v>1332092520.48</v>
      </c>
      <c r="J10" s="59">
        <v>97264520</v>
      </c>
      <c r="K10" s="60">
        <f>(H10+I10)-J10</f>
        <v>9937663723.1299992</v>
      </c>
      <c r="L10" s="56">
        <f>K10-H10</f>
        <v>1234828000.4799995</v>
      </c>
      <c r="M10" s="61">
        <f>(H10-K10)/H10*100</f>
        <v>-14.188800522411748</v>
      </c>
      <c r="N10" s="62"/>
      <c r="O10" s="11"/>
      <c r="P10" s="6"/>
    </row>
    <row r="11" spans="1:19" ht="27" customHeight="1" x14ac:dyDescent="0.25">
      <c r="A11" s="6"/>
      <c r="B11" s="11"/>
      <c r="C11" s="53">
        <v>3</v>
      </c>
      <c r="D11" s="54" t="s">
        <v>30</v>
      </c>
      <c r="E11" s="56">
        <v>0</v>
      </c>
      <c r="F11" s="55">
        <v>0</v>
      </c>
      <c r="G11" s="57">
        <v>0</v>
      </c>
      <c r="H11" s="56">
        <f>(E11+F11)-G11</f>
        <v>0</v>
      </c>
      <c r="I11" s="63"/>
      <c r="J11" s="59"/>
      <c r="K11" s="63"/>
      <c r="L11" s="56"/>
      <c r="M11" s="61">
        <v>0</v>
      </c>
      <c r="N11" s="62"/>
      <c r="O11" s="11"/>
      <c r="P11" s="6"/>
    </row>
    <row r="12" spans="1:19" ht="27" customHeight="1" x14ac:dyDescent="0.25">
      <c r="A12" s="6"/>
      <c r="B12" s="11"/>
      <c r="C12" s="53">
        <v>4</v>
      </c>
      <c r="D12" s="54" t="s">
        <v>37</v>
      </c>
      <c r="E12" s="56">
        <v>0</v>
      </c>
      <c r="F12" s="55">
        <v>0</v>
      </c>
      <c r="G12" s="57">
        <v>0</v>
      </c>
      <c r="H12" s="56">
        <f>(E12+F12)-G12</f>
        <v>0</v>
      </c>
      <c r="I12" s="63"/>
      <c r="J12" s="59"/>
      <c r="K12" s="63"/>
      <c r="L12" s="56"/>
      <c r="M12" s="61">
        <v>0</v>
      </c>
      <c r="N12" s="62"/>
      <c r="O12" s="11"/>
      <c r="P12" s="6"/>
    </row>
    <row r="13" spans="1:19" ht="27" customHeight="1" x14ac:dyDescent="0.25">
      <c r="A13" s="6"/>
      <c r="B13" s="11"/>
      <c r="C13" s="53">
        <v>5</v>
      </c>
      <c r="D13" s="64" t="s">
        <v>38</v>
      </c>
      <c r="E13" s="66">
        <v>0</v>
      </c>
      <c r="F13" s="65">
        <v>0</v>
      </c>
      <c r="G13" s="67">
        <v>0</v>
      </c>
      <c r="H13" s="66">
        <f>(E13+F13)-G13</f>
        <v>0</v>
      </c>
      <c r="I13" s="63"/>
      <c r="J13" s="68"/>
      <c r="K13" s="68"/>
      <c r="L13" s="56">
        <f t="shared" ref="L13" si="0">K13-H13</f>
        <v>0</v>
      </c>
      <c r="M13" s="61">
        <v>0</v>
      </c>
      <c r="N13" s="62"/>
      <c r="O13" s="11"/>
      <c r="P13" s="6"/>
    </row>
    <row r="14" spans="1:19" ht="34.5" customHeight="1" x14ac:dyDescent="0.25">
      <c r="A14" s="6"/>
      <c r="B14" s="11"/>
      <c r="C14" s="69"/>
      <c r="D14" s="70" t="s">
        <v>39</v>
      </c>
      <c r="E14" s="71">
        <f t="shared" ref="E14:G14" si="1">SUM(E9:E13)</f>
        <v>12963967545</v>
      </c>
      <c r="F14" s="71">
        <f t="shared" si="1"/>
        <v>34616750915</v>
      </c>
      <c r="G14" s="71">
        <f t="shared" si="1"/>
        <v>19146360187.299999</v>
      </c>
      <c r="H14" s="71">
        <f>H9+H10</f>
        <v>28434358272.699997</v>
      </c>
      <c r="I14" s="72">
        <f>SUM(I9:I13)</f>
        <v>11714923881.02</v>
      </c>
      <c r="J14" s="72">
        <f t="shared" ref="J14" si="2">SUM(J9:J13)</f>
        <v>14479592570.639999</v>
      </c>
      <c r="K14" s="72">
        <f>K9+K10</f>
        <v>25669689583.080002</v>
      </c>
      <c r="L14" s="73">
        <f>L9-L10</f>
        <v>-5234324690.579998</v>
      </c>
      <c r="M14" s="74">
        <f>(H14-K14)/H14*100</f>
        <v>9.7229860547771558</v>
      </c>
      <c r="N14" s="74"/>
      <c r="O14" s="11"/>
      <c r="P14" s="6"/>
    </row>
    <row r="15" spans="1:19" ht="11.1" customHeight="1" x14ac:dyDescent="0.25">
      <c r="A15" s="6"/>
      <c r="B15" s="11"/>
      <c r="C15" s="36"/>
      <c r="D15" s="75"/>
      <c r="E15" s="76"/>
      <c r="F15" s="76"/>
      <c r="G15" s="76"/>
      <c r="H15" s="77"/>
      <c r="I15" s="76"/>
      <c r="J15" s="78"/>
      <c r="K15" s="77"/>
      <c r="L15" s="77"/>
      <c r="M15" s="77"/>
      <c r="N15" s="77"/>
      <c r="O15" s="77"/>
      <c r="P15" s="79"/>
      <c r="Q15" s="79"/>
      <c r="R15" s="11"/>
      <c r="S15" s="6"/>
    </row>
    <row r="16" spans="1:19" x14ac:dyDescent="0.25">
      <c r="A16" s="6"/>
      <c r="B16" s="11"/>
      <c r="C16" s="80" t="s">
        <v>11</v>
      </c>
      <c r="D16" s="35"/>
      <c r="E16" s="35"/>
      <c r="F16" s="35"/>
      <c r="G16" s="35"/>
      <c r="H16" s="35"/>
      <c r="I16" s="35"/>
      <c r="J16" s="35"/>
      <c r="K16" s="35"/>
      <c r="L16" s="35"/>
      <c r="M16" s="35"/>
      <c r="N16" s="35"/>
      <c r="O16" s="36"/>
      <c r="P16" s="81"/>
      <c r="Q16" s="35"/>
      <c r="R16" s="11"/>
      <c r="S16" s="6"/>
    </row>
    <row r="17" spans="1:19" x14ac:dyDescent="0.25">
      <c r="A17" s="6"/>
      <c r="B17" s="11"/>
      <c r="C17" s="35" t="s">
        <v>32</v>
      </c>
      <c r="D17" s="35"/>
      <c r="E17" s="35"/>
      <c r="F17" s="35"/>
      <c r="G17" s="35"/>
      <c r="H17" s="35"/>
      <c r="I17" s="35"/>
      <c r="J17" s="35"/>
      <c r="K17" s="35"/>
      <c r="L17" s="35"/>
      <c r="M17" s="35"/>
      <c r="N17" s="35"/>
      <c r="O17" s="36"/>
      <c r="P17" s="35"/>
      <c r="Q17" s="35"/>
      <c r="R17" s="11"/>
      <c r="S17" s="6"/>
    </row>
    <row r="18" spans="1:19" x14ac:dyDescent="0.25">
      <c r="A18" s="6"/>
      <c r="B18" s="11"/>
      <c r="C18" s="35" t="s">
        <v>33</v>
      </c>
      <c r="D18" s="35"/>
      <c r="E18" s="35"/>
      <c r="F18" s="35"/>
      <c r="G18" s="35"/>
      <c r="H18" s="35"/>
      <c r="I18" s="35"/>
      <c r="J18" s="35"/>
      <c r="K18" s="35"/>
      <c r="L18" s="35"/>
      <c r="M18" s="35"/>
      <c r="N18" s="35"/>
      <c r="O18" s="36"/>
      <c r="P18" s="35"/>
      <c r="Q18" s="35"/>
      <c r="R18" s="11"/>
      <c r="S18" s="6"/>
    </row>
    <row r="19" spans="1:19" x14ac:dyDescent="0.25">
      <c r="A19" s="6"/>
      <c r="B19" s="11"/>
      <c r="C19" s="35" t="s">
        <v>34</v>
      </c>
      <c r="D19" s="35"/>
      <c r="E19" s="35"/>
      <c r="F19" s="35"/>
      <c r="G19" s="35"/>
      <c r="H19" s="35"/>
      <c r="I19" s="35"/>
      <c r="J19" s="35"/>
      <c r="K19" s="35"/>
      <c r="L19" s="35"/>
      <c r="M19" s="35"/>
      <c r="N19" s="35"/>
      <c r="O19" s="36"/>
      <c r="P19" s="35"/>
      <c r="Q19" s="35"/>
      <c r="R19" s="11"/>
      <c r="S19" s="6"/>
    </row>
    <row r="20" spans="1:19" x14ac:dyDescent="0.25">
      <c r="A20" s="6"/>
      <c r="B20" s="11"/>
      <c r="C20" s="35" t="s">
        <v>36</v>
      </c>
      <c r="D20" s="35"/>
      <c r="E20" s="35"/>
      <c r="F20" s="35"/>
      <c r="G20" s="35"/>
      <c r="H20" s="35"/>
      <c r="I20" s="35"/>
      <c r="J20" s="35"/>
      <c r="K20" s="35"/>
      <c r="L20" s="35"/>
      <c r="M20" s="35"/>
      <c r="N20" s="35"/>
      <c r="O20" s="36"/>
      <c r="P20" s="35"/>
      <c r="Q20" s="35"/>
      <c r="R20" s="11"/>
      <c r="S20" s="6"/>
    </row>
    <row r="21" spans="1:19" x14ac:dyDescent="0.25">
      <c r="A21" s="6"/>
      <c r="B21" s="11"/>
      <c r="C21" s="35" t="s">
        <v>35</v>
      </c>
      <c r="D21" s="35"/>
      <c r="E21" s="35"/>
      <c r="F21" s="35"/>
      <c r="G21" s="35"/>
      <c r="H21" s="35"/>
      <c r="I21" s="35"/>
      <c r="J21" s="35"/>
      <c r="K21" s="35"/>
      <c r="L21" s="35"/>
      <c r="M21" s="35"/>
      <c r="N21" s="35"/>
      <c r="O21" s="36"/>
      <c r="P21" s="35"/>
      <c r="Q21" s="35"/>
      <c r="R21" s="11"/>
      <c r="S21" s="6"/>
    </row>
    <row r="22" spans="1:19" x14ac:dyDescent="0.25">
      <c r="A22" s="6"/>
      <c r="B22" s="11"/>
      <c r="C22" s="35"/>
      <c r="D22" s="35"/>
      <c r="E22" s="35"/>
      <c r="F22" s="35"/>
      <c r="G22" s="35"/>
      <c r="H22" s="35"/>
      <c r="I22" s="35"/>
      <c r="J22" s="35"/>
      <c r="K22" s="35"/>
      <c r="L22" s="35"/>
      <c r="M22" s="35"/>
      <c r="N22" s="35"/>
      <c r="O22" s="36"/>
      <c r="P22" s="35"/>
      <c r="Q22" s="35"/>
      <c r="R22" s="11"/>
      <c r="S22" s="6"/>
    </row>
    <row r="23" spans="1:19" x14ac:dyDescent="0.25">
      <c r="A23" s="6"/>
      <c r="B23" s="11"/>
      <c r="C23" s="82" t="s">
        <v>7</v>
      </c>
      <c r="D23" s="35"/>
      <c r="E23" s="35"/>
      <c r="F23" s="35"/>
      <c r="G23" s="35"/>
      <c r="H23" s="35"/>
      <c r="I23" s="82" t="s">
        <v>8</v>
      </c>
      <c r="J23" s="35"/>
      <c r="K23" s="35"/>
      <c r="L23" s="35"/>
      <c r="M23" s="35"/>
      <c r="N23" s="35"/>
      <c r="O23" s="36"/>
      <c r="P23" s="35"/>
      <c r="Q23" s="35"/>
      <c r="R23" s="11"/>
      <c r="S23" s="6"/>
    </row>
    <row r="24" spans="1:19" x14ac:dyDescent="0.25">
      <c r="A24" s="6"/>
      <c r="B24" s="11"/>
      <c r="C24" s="35" t="s">
        <v>9</v>
      </c>
      <c r="D24" s="35"/>
      <c r="E24" s="35"/>
      <c r="F24" s="35"/>
      <c r="G24" s="35"/>
      <c r="H24" s="83"/>
      <c r="I24" s="35" t="s">
        <v>10</v>
      </c>
      <c r="J24" s="35"/>
      <c r="K24" s="35"/>
      <c r="L24" s="35"/>
      <c r="M24" s="35"/>
      <c r="N24" s="35"/>
      <c r="O24" s="36"/>
      <c r="P24" s="35"/>
      <c r="Q24" s="35"/>
      <c r="R24" s="11"/>
      <c r="S24" s="6"/>
    </row>
    <row r="25" spans="1:19" x14ac:dyDescent="0.25">
      <c r="A25" s="6"/>
      <c r="B25" s="11"/>
      <c r="C25" s="11"/>
      <c r="D25" s="11"/>
      <c r="E25" s="11"/>
      <c r="F25" s="11"/>
      <c r="G25" s="11"/>
      <c r="H25" s="11"/>
      <c r="I25" s="11"/>
      <c r="J25" s="11"/>
      <c r="K25" s="11"/>
      <c r="L25" s="11"/>
      <c r="M25" s="11"/>
      <c r="N25" s="11"/>
      <c r="O25" s="12"/>
      <c r="P25" s="11"/>
      <c r="Q25" s="11"/>
      <c r="R25" s="11"/>
      <c r="S25" s="6"/>
    </row>
    <row r="26" spans="1:19" x14ac:dyDescent="0.25">
      <c r="A26" s="6"/>
      <c r="B26" s="11"/>
      <c r="C26" s="11"/>
      <c r="D26" s="11"/>
      <c r="E26" s="11"/>
      <c r="F26" s="11"/>
      <c r="G26" s="11"/>
      <c r="H26" s="11"/>
      <c r="I26" s="11"/>
      <c r="J26" s="11"/>
      <c r="K26" s="11"/>
      <c r="L26" s="11"/>
      <c r="M26" s="11"/>
      <c r="N26" s="11"/>
      <c r="O26" s="12"/>
      <c r="P26" s="11"/>
      <c r="Q26" s="11"/>
      <c r="R26" s="11"/>
      <c r="S26" s="6"/>
    </row>
    <row r="27" spans="1:19" x14ac:dyDescent="0.25">
      <c r="A27" s="6"/>
      <c r="B27" s="11"/>
      <c r="C27" s="11" t="s">
        <v>2</v>
      </c>
      <c r="D27" s="11"/>
      <c r="F27" s="11" t="s">
        <v>3</v>
      </c>
      <c r="G27" s="11"/>
      <c r="I27" s="11" t="s">
        <v>2</v>
      </c>
      <c r="J27" s="11"/>
      <c r="K27" s="11"/>
      <c r="L27" s="11"/>
      <c r="M27" s="11"/>
      <c r="N27" s="11"/>
      <c r="O27" s="11"/>
      <c r="P27" s="11"/>
      <c r="Q27" s="11"/>
      <c r="R27" s="11"/>
      <c r="S27" s="6"/>
    </row>
    <row r="28" spans="1:19" x14ac:dyDescent="0.25">
      <c r="A28" s="6"/>
      <c r="B28" s="11"/>
      <c r="C28" s="11"/>
      <c r="D28" s="11"/>
      <c r="E28" s="11"/>
      <c r="F28" s="11"/>
      <c r="G28" s="11"/>
      <c r="H28" s="11"/>
      <c r="I28" s="11"/>
      <c r="J28" s="11"/>
      <c r="K28" s="11"/>
      <c r="L28" s="11"/>
      <c r="M28" s="11"/>
      <c r="N28" s="11"/>
      <c r="O28" s="12"/>
      <c r="P28" s="11"/>
      <c r="Q28" s="11"/>
      <c r="R28" s="11"/>
      <c r="S28" s="6"/>
    </row>
    <row r="29" spans="1:19" x14ac:dyDescent="0.25">
      <c r="A29" s="6"/>
      <c r="B29" s="11"/>
      <c r="C29" s="11"/>
      <c r="D29" s="11"/>
      <c r="E29" s="11"/>
      <c r="F29" s="11"/>
      <c r="G29" s="11"/>
      <c r="H29" s="11"/>
      <c r="I29" s="11"/>
      <c r="J29" s="11"/>
      <c r="K29" s="11"/>
      <c r="L29" s="11"/>
      <c r="M29" s="11"/>
      <c r="N29" s="11"/>
      <c r="O29" s="12"/>
      <c r="P29" s="11"/>
      <c r="Q29" s="11"/>
      <c r="R29" s="11"/>
      <c r="S29" s="6"/>
    </row>
    <row r="30" spans="1:19" x14ac:dyDescent="0.25">
      <c r="A30" s="6"/>
      <c r="B30" s="6"/>
      <c r="C30" s="6"/>
      <c r="D30" s="6"/>
      <c r="E30" s="6"/>
      <c r="F30" s="6"/>
      <c r="G30" s="6"/>
      <c r="H30" s="6"/>
      <c r="I30" s="6"/>
      <c r="J30" s="6"/>
      <c r="K30" s="6"/>
      <c r="L30" s="6"/>
      <c r="M30" s="6"/>
      <c r="N30" s="6"/>
      <c r="O30" s="8"/>
      <c r="P30" s="6"/>
      <c r="Q30" s="6"/>
      <c r="R30" s="6"/>
      <c r="S30" s="6"/>
    </row>
    <row r="31" spans="1:19" x14ac:dyDescent="0.25">
      <c r="C31" s="2"/>
      <c r="O31" s="5"/>
      <c r="P31" s="2"/>
    </row>
    <row r="32" spans="1:19" x14ac:dyDescent="0.25">
      <c r="C32" s="2"/>
      <c r="O32" s="5"/>
      <c r="P32" s="2"/>
    </row>
    <row r="33" spans="3:16" x14ac:dyDescent="0.25">
      <c r="C33" s="2"/>
      <c r="O33" s="5"/>
      <c r="P33" s="2"/>
    </row>
    <row r="34" spans="3:16" x14ac:dyDescent="0.25">
      <c r="C34" s="2"/>
      <c r="O34" s="5"/>
      <c r="P34" s="2"/>
    </row>
    <row r="35" spans="3:16" x14ac:dyDescent="0.25">
      <c r="C35" s="2"/>
      <c r="O35" s="5"/>
      <c r="P35" s="2"/>
    </row>
  </sheetData>
  <phoneticPr fontId="7" type="noConversion"/>
  <pageMargins left="0.7" right="0.7" top="0.75" bottom="0.75" header="0.3" footer="0.3"/>
  <pageSetup scale="54" fitToHeight="0" orientation="landscape"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election activeCell="A2" sqref="A2:F9"/>
    </sheetView>
  </sheetViews>
  <sheetFormatPr defaultRowHeight="15" x14ac:dyDescent="0.25"/>
  <cols>
    <col min="2" max="2" width="31" customWidth="1"/>
    <col min="3" max="3" width="16.28515625" bestFit="1" customWidth="1"/>
    <col min="4" max="4" width="17.42578125" bestFit="1" customWidth="1"/>
    <col min="5" max="5" width="18.42578125" customWidth="1"/>
    <col min="6" max="6" width="18" bestFit="1" customWidth="1"/>
    <col min="7" max="7" width="9.140625" hidden="1" customWidth="1"/>
    <col min="8" max="8" width="7" customWidth="1"/>
  </cols>
  <sheetData>
    <row r="2" spans="1:6" ht="60" x14ac:dyDescent="0.25">
      <c r="A2" s="22" t="s">
        <v>5</v>
      </c>
      <c r="B2" s="19" t="s">
        <v>29</v>
      </c>
      <c r="C2" s="19" t="s">
        <v>24</v>
      </c>
      <c r="D2" s="19" t="str">
        <f>'SARVCR Table 1'!E7</f>
        <v>OUTSTANDING ARREARS AT DECEMBER 31, 2018 (STOCK)</v>
      </c>
      <c r="E2" s="23" t="str">
        <f>'SARVCR Table 1'!H7</f>
        <v>OUTSTANDING ARREARS AT DECEMBER 31, 2019 (STOCK)</v>
      </c>
      <c r="F2" s="23" t="str">
        <f>'SARVCR Table 1'!K7</f>
        <v>OUTSTANDING ARREARS AT DECEMBER 31, 2020 (STOCK)</v>
      </c>
    </row>
    <row r="3" spans="1:6" x14ac:dyDescent="0.25">
      <c r="A3" s="22"/>
      <c r="B3" s="24" t="s">
        <v>31</v>
      </c>
      <c r="C3" s="19"/>
      <c r="D3" s="19"/>
      <c r="E3" s="25"/>
      <c r="F3" s="25"/>
    </row>
    <row r="4" spans="1:6" x14ac:dyDescent="0.25">
      <c r="A4" s="18">
        <v>1</v>
      </c>
      <c r="B4" s="17" t="s">
        <v>0</v>
      </c>
      <c r="C4" s="21">
        <v>7389326326.5200024</v>
      </c>
      <c r="D4" s="26">
        <f>'SARVCR Table 1'!E9</f>
        <v>5891113565</v>
      </c>
      <c r="E4" s="27">
        <f>'SARVCR Table 1'!H9</f>
        <v>19731522550.049999</v>
      </c>
      <c r="F4" s="27">
        <f>'SARVCR Table 1'!K9</f>
        <v>15732025859.950001</v>
      </c>
    </row>
    <row r="5" spans="1:6" ht="30" x14ac:dyDescent="0.25">
      <c r="A5" s="18">
        <v>2</v>
      </c>
      <c r="B5" s="17" t="s">
        <v>1</v>
      </c>
      <c r="C5" s="21">
        <v>1129578460.76</v>
      </c>
      <c r="D5" s="26">
        <f>'SARVCR Table 1'!E10</f>
        <v>7072853980</v>
      </c>
      <c r="E5" s="27">
        <f>'SARVCR Table 1'!H10</f>
        <v>8702835722.6499996</v>
      </c>
      <c r="F5" s="27">
        <f>'SARVCR Table 1'!K10</f>
        <v>9937663723.1299992</v>
      </c>
    </row>
    <row r="6" spans="1:6" ht="30" x14ac:dyDescent="0.25">
      <c r="A6" s="18">
        <v>3</v>
      </c>
      <c r="B6" s="17" t="s">
        <v>30</v>
      </c>
      <c r="C6" s="20">
        <v>0</v>
      </c>
      <c r="D6" s="26">
        <f>'SARVCR Table 1'!E11</f>
        <v>0</v>
      </c>
      <c r="E6" s="28">
        <f>'SARVCR Table 1'!H11</f>
        <v>0</v>
      </c>
      <c r="F6" s="28">
        <f>'SARVCR Table 1'!K11</f>
        <v>0</v>
      </c>
    </row>
    <row r="7" spans="1:6" x14ac:dyDescent="0.25">
      <c r="A7" s="18">
        <v>4</v>
      </c>
      <c r="B7" s="17" t="s">
        <v>37</v>
      </c>
      <c r="C7" s="20">
        <v>0</v>
      </c>
      <c r="D7" s="26">
        <f>'SARVCR Table 1'!E12</f>
        <v>0</v>
      </c>
      <c r="E7" s="28">
        <f>'SARVCR Table 1'!H12</f>
        <v>0</v>
      </c>
      <c r="F7" s="28">
        <f>'SARVCR Table 1'!K12</f>
        <v>0</v>
      </c>
    </row>
    <row r="8" spans="1:6" x14ac:dyDescent="0.25">
      <c r="A8" s="18">
        <v>5</v>
      </c>
      <c r="B8" s="17" t="s">
        <v>38</v>
      </c>
      <c r="C8" s="20">
        <v>0</v>
      </c>
      <c r="D8" s="26">
        <f>'SARVCR Table 1'!E13</f>
        <v>0</v>
      </c>
      <c r="E8" s="28">
        <f>'SARVCR Table 1'!H13</f>
        <v>0</v>
      </c>
      <c r="F8" s="28">
        <f>'SARVCR Table 1'!K13</f>
        <v>0</v>
      </c>
    </row>
    <row r="9" spans="1:6" x14ac:dyDescent="0.25">
      <c r="A9" s="29"/>
      <c r="B9" s="30" t="s">
        <v>39</v>
      </c>
      <c r="C9" s="31">
        <f>SUM(C4:C8)</f>
        <v>8518904787.2800026</v>
      </c>
      <c r="D9" s="32">
        <f>'SARVCR Table 1'!E14</f>
        <v>12963967545</v>
      </c>
      <c r="E9" s="33">
        <f>'SARVCR Table 1'!H14</f>
        <v>28434358272.699997</v>
      </c>
      <c r="F9" s="33">
        <f>'SARVCR Table 1'!K14</f>
        <v>25669689583.080002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135C35F46F242ABD78D63C2151323" ma:contentTypeVersion="13" ma:contentTypeDescription="Create a new document." ma:contentTypeScope="" ma:versionID="5b1397bb79b11044cbb6f9309ac4eac9">
  <xsd:schema xmlns:xsd="http://www.w3.org/2001/XMLSchema" xmlns:xs="http://www.w3.org/2001/XMLSchema" xmlns:p="http://schemas.microsoft.com/office/2006/metadata/properties" xmlns:ns3="0c867391-8214-4b58-86b3-de07547409f9" xmlns:ns4="fddef6a8-5936-4909-96e0-2ad7a6b1720b" targetNamespace="http://schemas.microsoft.com/office/2006/metadata/properties" ma:root="true" ma:fieldsID="069349af3960a0b7cd7b4714ec4e1d49" ns3:_="" ns4:_="">
    <xsd:import namespace="0c867391-8214-4b58-86b3-de07547409f9"/>
    <xsd:import namespace="fddef6a8-5936-4909-96e0-2ad7a6b1720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7391-8214-4b58-86b3-de07547409f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ef6a8-5936-4909-96e0-2ad7a6b1720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19580F-F321-43E5-B0CD-7A02399B3B4E}">
  <ds:schemaRefs>
    <ds:schemaRef ds:uri="http://schemas.microsoft.com/sharepoint/v3/contenttype/forms"/>
  </ds:schemaRefs>
</ds:datastoreItem>
</file>

<file path=customXml/itemProps2.xml><?xml version="1.0" encoding="utf-8"?>
<ds:datastoreItem xmlns:ds="http://schemas.openxmlformats.org/officeDocument/2006/customXml" ds:itemID="{ABCA2AB7-1CBD-45DF-A26F-17B8A01A2E9E}">
  <ds:schemaRefs>
    <ds:schemaRef ds:uri="fddef6a8-5936-4909-96e0-2ad7a6b1720b"/>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0c867391-8214-4b58-86b3-de07547409f9"/>
  </ds:schemaRefs>
</ds:datastoreItem>
</file>

<file path=customXml/itemProps3.xml><?xml version="1.0" encoding="utf-8"?>
<ds:datastoreItem xmlns:ds="http://schemas.openxmlformats.org/officeDocument/2006/customXml" ds:itemID="{E3A94093-DC96-4B23-8D29-8740C498A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7391-8214-4b58-86b3-de07547409f9"/>
    <ds:schemaRef ds:uri="fddef6a8-5936-4909-96e0-2ad7a6b172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SARVCR Table 1</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ANOWURU</dc:creator>
  <cp:lastModifiedBy>Abdulkadir Bello</cp:lastModifiedBy>
  <cp:lastPrinted>2020-04-30T14:30:48Z</cp:lastPrinted>
  <dcterms:created xsi:type="dcterms:W3CDTF">2019-03-15T15:58:37Z</dcterms:created>
  <dcterms:modified xsi:type="dcterms:W3CDTF">2020-12-25T11:25:23Z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0x01010000D135C35F46F242ABD78D63C2151323</vt:lpwstr>
  </property>
</Properties>
</file>